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etr\.praetor\docs\d3a609e3\Tracked\55577603-2a78-4e3e-9e26-bc54d42a24b4\980cd002-3da4-4159-8e35-5ef325da6935\"/>
    </mc:Choice>
  </mc:AlternateContent>
  <xr:revisionPtr revIDLastSave="0" documentId="13_ncr:1_{F0CC7E2D-B884-444C-AC8B-F98F12ADDDFB}" xr6:coauthVersionLast="45" xr6:coauthVersionMax="45" xr10:uidLastSave="{00000000-0000-0000-0000-000000000000}"/>
  <bookViews>
    <workbookView xWindow="-109" yWindow="-109" windowWidth="26301" windowHeight="14305" tabRatio="734" xr2:uid="{00000000-000D-0000-FFFF-FFFF00000000}"/>
  </bookViews>
  <sheets>
    <sheet name="NIS" sheetId="16" r:id="rId1"/>
    <sheet name="Nabídková cena NIS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9" i="16" l="1"/>
  <c r="F78" i="16"/>
  <c r="G78" i="16" s="1"/>
  <c r="F77" i="16"/>
  <c r="G77" i="16" s="1"/>
  <c r="E74" i="16"/>
  <c r="F74" i="16" s="1"/>
  <c r="E69" i="16"/>
  <c r="E64" i="16"/>
  <c r="F63" i="16"/>
  <c r="G63" i="16" s="1"/>
  <c r="F62" i="16"/>
  <c r="G62" i="16" s="1"/>
  <c r="E59" i="16"/>
  <c r="F59" i="16" s="1"/>
  <c r="G59" i="16" s="1"/>
  <c r="E54" i="16"/>
  <c r="E49" i="16"/>
  <c r="F48" i="16"/>
  <c r="G48" i="16" s="1"/>
  <c r="F47" i="16"/>
  <c r="G47" i="16" s="1"/>
  <c r="E44" i="16"/>
  <c r="F44" i="16" s="1"/>
  <c r="G44" i="16" s="1"/>
  <c r="E39" i="16"/>
  <c r="E34" i="16"/>
  <c r="F33" i="16"/>
  <c r="G33" i="16" s="1"/>
  <c r="F32" i="16"/>
  <c r="G32" i="16" s="1"/>
  <c r="E29" i="16"/>
  <c r="E30" i="16" s="1"/>
  <c r="E24" i="16"/>
  <c r="E25" i="16" s="1"/>
  <c r="B7" i="17" s="1"/>
  <c r="E45" i="16" l="1"/>
  <c r="F24" i="16"/>
  <c r="G24" i="16" s="1"/>
  <c r="G25" i="16" s="1"/>
  <c r="E60" i="16"/>
  <c r="G74" i="16"/>
  <c r="E75" i="16"/>
  <c r="F29" i="16"/>
  <c r="G29" i="16" s="1"/>
  <c r="F69" i="16"/>
  <c r="F70" i="16" s="1"/>
  <c r="E70" i="16"/>
  <c r="B10" i="17" s="1"/>
  <c r="F54" i="16"/>
  <c r="F55" i="16" s="1"/>
  <c r="E55" i="16"/>
  <c r="F39" i="16"/>
  <c r="F40" i="16" s="1"/>
  <c r="E40" i="16"/>
  <c r="F25" i="16"/>
  <c r="E19" i="16"/>
  <c r="F18" i="16"/>
  <c r="B8" i="17" l="1"/>
  <c r="B9" i="17"/>
  <c r="G69" i="16"/>
  <c r="G70" i="16" s="1"/>
  <c r="G54" i="16"/>
  <c r="G55" i="16" s="1"/>
  <c r="G39" i="16"/>
  <c r="G40" i="16" s="1"/>
  <c r="B3" i="17"/>
  <c r="F17" i="16" l="1"/>
  <c r="G17" i="16" s="1"/>
  <c r="E14" i="16"/>
  <c r="E9" i="16"/>
  <c r="E10" i="16" s="1"/>
  <c r="F9" i="16" l="1"/>
  <c r="F10" i="16" s="1"/>
  <c r="E15" i="16"/>
  <c r="F14" i="16"/>
  <c r="B6" i="17" l="1"/>
  <c r="B11" i="17" s="1"/>
  <c r="G14" i="16"/>
  <c r="G18" i="16"/>
  <c r="G9" i="16"/>
  <c r="G10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Veselá Iveta Ing.</author>
  </authors>
  <commentList>
    <comment ref="C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Veselá Iveta Ing.:</t>
        </r>
        <r>
          <rPr>
            <sz val="9"/>
            <color indexed="81"/>
            <rFont val="Tahoma"/>
            <family val="2"/>
            <charset val="238"/>
          </rPr>
          <t xml:space="preserve">
Serviska předpokládá 20 hodin za měsíc</t>
        </r>
      </text>
    </comment>
    <comment ref="C2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Veselá Iveta Ing.:</t>
        </r>
        <r>
          <rPr>
            <sz val="9"/>
            <color indexed="81"/>
            <rFont val="Tahoma"/>
            <family val="2"/>
            <charset val="238"/>
          </rPr>
          <t xml:space="preserve">
Serviska předpokládá 20 hodin za měsíc</t>
        </r>
      </text>
    </comment>
    <comment ref="C4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Veselá Iveta Ing.:</t>
        </r>
        <r>
          <rPr>
            <sz val="9"/>
            <color indexed="81"/>
            <rFont val="Tahoma"/>
            <family val="2"/>
            <charset val="238"/>
          </rPr>
          <t xml:space="preserve">
Serviska předpokládá 20 hodin za měsíc</t>
        </r>
      </text>
    </comment>
    <comment ref="C59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Veselá Iveta Ing.:</t>
        </r>
        <r>
          <rPr>
            <sz val="9"/>
            <color indexed="81"/>
            <rFont val="Tahoma"/>
            <family val="2"/>
            <charset val="238"/>
          </rPr>
          <t xml:space="preserve">
Serviska předpokládá 20 hodin za měsíc</t>
        </r>
      </text>
    </comment>
    <comment ref="C74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Veselá Iveta Ing.:</t>
        </r>
        <r>
          <rPr>
            <sz val="9"/>
            <color indexed="81"/>
            <rFont val="Tahoma"/>
            <family val="2"/>
            <charset val="238"/>
          </rPr>
          <t xml:space="preserve">
Serviska předpokládá 20 hodin za měsíc</t>
        </r>
      </text>
    </comment>
  </commentList>
</comments>
</file>

<file path=xl/sharedStrings.xml><?xml version="1.0" encoding="utf-8"?>
<sst xmlns="http://schemas.openxmlformats.org/spreadsheetml/2006/main" count="153" uniqueCount="51">
  <si>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</si>
  <si>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</si>
  <si>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</si>
  <si>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</si>
  <si>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</si>
  <si>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</si>
  <si>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</si>
  <si>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Počet kusů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</si>
  <si>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</si>
  <si>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</si>
  <si>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</si>
  <si>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</si>
  <si>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</si>
  <si>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</si>
  <si>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</si>
  <si>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</si>
  <si>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</si>
  <si>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</si>
  <si>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</si>
  <si>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Nabídková cena celkem - dodávka (smlouva o dílo)</t>
  </si>
  <si>
    <t>Položka</t>
  </si>
  <si>
    <t>Roční cena za čtvrtletní paušál servisu</t>
  </si>
  <si>
    <t>Dodavatel vyplní u každé položky cenu bez DPH</t>
  </si>
  <si>
    <t>Technická podpora (dle přílohy 1 servisní smlouvy)</t>
  </si>
  <si>
    <t>Dodavatel vyplní zeleně podbarvená pole (zadavatelem předvyplněné hodnoty nejsou závazné), tj.:</t>
  </si>
  <si>
    <t>Hodnota LCC nabídky:</t>
  </si>
  <si>
    <t>Dodavatel:</t>
  </si>
  <si>
    <t>Vyplnit obchodní název dodavatele</t>
  </si>
  <si>
    <t>Obchodní název dodavatele a právní formu</t>
  </si>
  <si>
    <t>Délka LCC:</t>
  </si>
  <si>
    <t>4.</t>
  </si>
  <si>
    <t>Veřejná zakázka: Nemocniční inforamční systém pro nemocnice Kraje Vysočina</t>
  </si>
  <si>
    <t>Cena za čtvrtletní paušál servisu (dle servisní smlouvy) - kategorie Maintenance</t>
  </si>
  <si>
    <t>Cena za čtvrtletní paušál servisu (dle servisní smlouvy) -  kategorie Řešení incidentů</t>
  </si>
  <si>
    <t>Veřejná zakázka: Nemocniční informační systém pro nemocnice Kraje Vysočina</t>
  </si>
  <si>
    <t>NIS</t>
  </si>
  <si>
    <t>Dodavatel vyplní nabídkovou cenu za dodávku a implementaci NIS v nemocnici (Příloha č. 9 ZD - list Rekapitulace celkové nabídkové ceny za dodávku a implementaci NIS; jedná se o cenu celkovu vč. nákupu SW 3 stran, předpokládaných nákladů na připojení přístrojového vybavení, technologií nezbytných pro realizaci projektu, požadových periferií, integraci systémů a migrace dat.)</t>
  </si>
  <si>
    <t>Nabídková ceny za dodávku a implementaci NIS v Nemocnici Jihlava</t>
  </si>
  <si>
    <t>Nabídková ceny za dodávku a implementaci NIS v Nemocnici Havlíčkův Brod</t>
  </si>
  <si>
    <t>Nabídková ceny za dodávku a implementaci NIS v Nemocnici Třebíč</t>
  </si>
  <si>
    <t>Nabídková ceny za dodávku a implementaci NIS v Nemocnici Nové Město na Moravě</t>
  </si>
  <si>
    <t>Nabídková ceny za dodávku a implementaci NIS v Nemocnici Pelhřimov</t>
  </si>
  <si>
    <t>LCC NIS Nemocnice Jihlava</t>
  </si>
  <si>
    <t>LCC NIS Nemocnice Havlíčkův Brod</t>
  </si>
  <si>
    <t>LCC NIS Nemocnice Třebíč</t>
  </si>
  <si>
    <t>LCC NIS Nemocnice Nové Město na Moravě</t>
  </si>
  <si>
    <t>LCC NIS Nemocnice Pelhřimov</t>
  </si>
  <si>
    <t>LCC NIS za všechny nemocnice</t>
  </si>
  <si>
    <t>Dodavatel vyplní nabízenou hodinovou sazbu servisu v položce 2, přičemž  zde uvedený předpokádaný počet hodin servisu/rok je modelový pro účely hodnocení, plnění ze smlouvy bude probíhat dle potřeb zadavatele za hodinové sazby uvedené dodavatelem v této tabulce.</t>
  </si>
  <si>
    <t xml:space="preserve">Dodavatel vyplní cenu za čtvrtlení paušál servisu v položce 3 a 4; cena servisu bude v servisní smlouvě uvedena za kalendářní měsíc, tj. čtvrtletní paušál/3, cena bude do servisní smlouvy doplněna před uzavřením smlouvy. </t>
  </si>
  <si>
    <t>Příloha č. 8 dokumentace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</si>
</sst>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1" fontId="1" fillId="3" borderId="2" xfId="0" applyNumberFormat="1" applyFont="1" applyFill="1" applyBorder="1"/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7" fillId="0" borderId="0" xfId="0" applyFont="1"/>
    <xf numFmtId="49" fontId="1" fillId="3" borderId="26" xfId="0" applyNumberFormat="1" applyFont="1" applyFill="1" applyBorder="1" applyAlignment="1">
      <alignment wrapText="1"/>
    </xf>
    <xf numFmtId="0" fontId="5" fillId="0" borderId="1" xfId="0" applyFont="1" applyFill="1" applyBorder="1"/>
    <xf numFmtId="164" fontId="5" fillId="0" borderId="1" xfId="0" applyNumberFormat="1" applyFont="1" applyFill="1" applyBorder="1"/>
    <xf numFmtId="0" fontId="5" fillId="0" borderId="3" xfId="0" applyFont="1" applyFill="1" applyBorder="1"/>
    <xf numFmtId="164" fontId="5" fillId="0" borderId="3" xfId="0" applyNumberFormat="1" applyFont="1" applyFill="1" applyBorder="1"/>
    <xf numFmtId="0" fontId="6" fillId="4" borderId="4" xfId="0" applyFont="1" applyFill="1" applyBorder="1"/>
    <xf numFmtId="164" fontId="6" fillId="6" borderId="7" xfId="0" applyNumberFormat="1" applyFont="1" applyFill="1" applyBorder="1"/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9">
    <pageSetUpPr fitToPage="1"/>
  </sheetPr>
  <dimension ref="A1:H92"/>
  <sheetViews>
    <sheetView tabSelected="1" topLeftCell="A46" zoomScale="115" zoomScaleNormal="115" workbookViewId="0">
      <selection activeCell="A2" sqref="A2"/>
    </sheetView>
  </sheetViews>
  <sheetFormatPr defaultColWidth="9.375" defaultRowHeight="13.6" x14ac:dyDescent="0.2"/>
  <cols>
    <col min="1" max="1" width="11.375" style="10" customWidth="1"/>
    <col min="2" max="2" width="55.625" style="13" customWidth="1"/>
    <col min="3" max="3" width="13" style="10" customWidth="1"/>
    <col min="4" max="4" width="17" style="10" customWidth="1"/>
    <col min="5" max="5" width="19" style="10" customWidth="1"/>
    <col min="6" max="6" width="19.5" style="10" customWidth="1"/>
    <col min="7" max="7" width="20.375" style="10" customWidth="1"/>
    <col min="8" max="16384" width="9.375" style="10"/>
  </cols>
  <sheetData>
    <row r="1" spans="1:8" s="1" customFormat="1" ht="14.3" x14ac:dyDescent="0.25">
      <c r="A1" s="3" t="s">
        <v>50</v>
      </c>
      <c r="B1" s="9"/>
    </row>
    <row r="2" spans="1:8" s="1" customFormat="1" ht="14.3" x14ac:dyDescent="0.25">
      <c r="A2" s="1" t="s">
        <v>31</v>
      </c>
      <c r="B2" s="2"/>
    </row>
    <row r="3" spans="1:8" s="1" customFormat="1" x14ac:dyDescent="0.2">
      <c r="B3" s="9"/>
    </row>
    <row r="4" spans="1:8" s="1" customFormat="1" ht="14.3" x14ac:dyDescent="0.25">
      <c r="A4" s="3" t="s">
        <v>26</v>
      </c>
      <c r="B4" s="49" t="s">
        <v>27</v>
      </c>
    </row>
    <row r="5" spans="1:8" s="1" customFormat="1" ht="14.3" x14ac:dyDescent="0.25">
      <c r="A5" s="3"/>
      <c r="B5" s="21" t="s">
        <v>35</v>
      </c>
    </row>
    <row r="6" spans="1:8" s="1" customFormat="1" ht="14.95" thickBot="1" x14ac:dyDescent="0.3">
      <c r="A6" s="3"/>
      <c r="B6" s="2"/>
    </row>
    <row r="7" spans="1:8" ht="27.55" customHeight="1" x14ac:dyDescent="0.2">
      <c r="A7" s="66" t="s">
        <v>20</v>
      </c>
      <c r="B7" s="68" t="s">
        <v>0</v>
      </c>
      <c r="C7" s="68" t="s">
        <v>7</v>
      </c>
      <c r="D7" s="68" t="s">
        <v>1</v>
      </c>
      <c r="E7" s="68" t="s">
        <v>17</v>
      </c>
      <c r="F7" s="5" t="s">
        <v>10</v>
      </c>
      <c r="G7" s="70" t="s">
        <v>2</v>
      </c>
    </row>
    <row r="8" spans="1:8" s="4" customFormat="1" ht="30.1" customHeight="1" thickBot="1" x14ac:dyDescent="0.3">
      <c r="A8" s="67"/>
      <c r="B8" s="69"/>
      <c r="C8" s="69"/>
      <c r="D8" s="69"/>
      <c r="E8" s="69"/>
      <c r="F8" s="6">
        <v>21</v>
      </c>
      <c r="G8" s="71"/>
    </row>
    <row r="9" spans="1:8" s="13" customFormat="1" ht="39.1" customHeight="1" thickBot="1" x14ac:dyDescent="0.25">
      <c r="A9" s="37" t="s">
        <v>3</v>
      </c>
      <c r="B9" s="44" t="s">
        <v>37</v>
      </c>
      <c r="C9" s="26">
        <v>1</v>
      </c>
      <c r="D9" s="11"/>
      <c r="E9" s="12">
        <f t="shared" ref="E9" si="0">C9*D9</f>
        <v>0</v>
      </c>
      <c r="F9" s="12">
        <f>E9*0.01*$F$8</f>
        <v>0</v>
      </c>
      <c r="G9" s="38">
        <f>E9+F9</f>
        <v>0</v>
      </c>
    </row>
    <row r="10" spans="1:8" s="13" customFormat="1" ht="14.95" thickBot="1" x14ac:dyDescent="0.3">
      <c r="A10" s="14" t="s">
        <v>19</v>
      </c>
      <c r="B10" s="15"/>
      <c r="C10" s="16"/>
      <c r="D10" s="16"/>
      <c r="E10" s="17">
        <f>SUM(E9:E9)</f>
        <v>0</v>
      </c>
      <c r="F10" s="18">
        <f>SUM(F9:F9)</f>
        <v>0</v>
      </c>
      <c r="G10" s="18">
        <f>SUM(G9:G9)</f>
        <v>0</v>
      </c>
    </row>
    <row r="11" spans="1:8" s="13" customFormat="1" ht="3.1" customHeight="1" thickBot="1" x14ac:dyDescent="0.3">
      <c r="A11" s="32"/>
      <c r="B11" s="33"/>
      <c r="C11" s="33"/>
      <c r="D11" s="33"/>
      <c r="E11" s="34"/>
      <c r="F11" s="34"/>
      <c r="G11" s="39"/>
    </row>
    <row r="12" spans="1:8" s="9" customFormat="1" ht="28.05" customHeight="1" x14ac:dyDescent="0.2">
      <c r="A12" s="66" t="s">
        <v>20</v>
      </c>
      <c r="B12" s="72" t="s">
        <v>8</v>
      </c>
      <c r="C12" s="74" t="s">
        <v>13</v>
      </c>
      <c r="D12" s="74" t="s">
        <v>9</v>
      </c>
      <c r="E12" s="74" t="s">
        <v>14</v>
      </c>
      <c r="F12" s="5" t="s">
        <v>10</v>
      </c>
      <c r="G12" s="64" t="s">
        <v>11</v>
      </c>
    </row>
    <row r="13" spans="1:8" s="9" customFormat="1" ht="37.049999999999997" customHeight="1" thickBot="1" x14ac:dyDescent="0.25">
      <c r="A13" s="67"/>
      <c r="B13" s="73"/>
      <c r="C13" s="75"/>
      <c r="D13" s="75"/>
      <c r="E13" s="75"/>
      <c r="F13" s="6">
        <v>21</v>
      </c>
      <c r="G13" s="65"/>
    </row>
    <row r="14" spans="1:8" s="9" customFormat="1" ht="14.3" thickBot="1" x14ac:dyDescent="0.25">
      <c r="A14" s="37" t="s">
        <v>4</v>
      </c>
      <c r="B14" s="44" t="s">
        <v>23</v>
      </c>
      <c r="C14" s="45">
        <v>240</v>
      </c>
      <c r="D14" s="22"/>
      <c r="E14" s="23">
        <f t="shared" ref="E14" si="1">C14*D14</f>
        <v>0</v>
      </c>
      <c r="F14" s="12">
        <f>E14*0.01*$F$13</f>
        <v>0</v>
      </c>
      <c r="G14" s="38">
        <f t="shared" ref="G14" si="2">E14+F14</f>
        <v>0</v>
      </c>
    </row>
    <row r="15" spans="1:8" ht="14.95" customHeight="1" thickBot="1" x14ac:dyDescent="0.3">
      <c r="A15" s="29" t="s">
        <v>18</v>
      </c>
      <c r="B15" s="30"/>
      <c r="C15" s="25"/>
      <c r="D15" s="7"/>
      <c r="E15" s="8">
        <f>SUM(E14:E14)</f>
        <v>0</v>
      </c>
      <c r="F15" s="60"/>
      <c r="G15" s="61"/>
      <c r="H15" s="24"/>
    </row>
    <row r="16" spans="1:8" ht="2.5499999999999998" customHeight="1" thickBot="1" x14ac:dyDescent="0.3">
      <c r="A16" s="32"/>
      <c r="B16" s="33"/>
      <c r="C16" s="33"/>
      <c r="D16" s="33"/>
      <c r="E16" s="34"/>
      <c r="F16" s="34"/>
      <c r="G16" s="39"/>
      <c r="H16" s="24"/>
    </row>
    <row r="17" spans="1:8" ht="30.1" customHeight="1" thickBot="1" x14ac:dyDescent="0.3">
      <c r="A17" s="40" t="s">
        <v>5</v>
      </c>
      <c r="B17" s="52" t="s">
        <v>32</v>
      </c>
      <c r="C17" s="62"/>
      <c r="D17" s="63"/>
      <c r="E17" s="41"/>
      <c r="F17" s="42">
        <f>E17*0.01*F13</f>
        <v>0</v>
      </c>
      <c r="G17" s="43">
        <f>E17+F17</f>
        <v>0</v>
      </c>
      <c r="H17" s="24"/>
    </row>
    <row r="18" spans="1:8" ht="31.1" customHeight="1" thickBot="1" x14ac:dyDescent="0.3">
      <c r="A18" s="40" t="s">
        <v>30</v>
      </c>
      <c r="B18" s="46" t="s">
        <v>33</v>
      </c>
      <c r="C18" s="62"/>
      <c r="D18" s="63"/>
      <c r="E18" s="41"/>
      <c r="F18" s="42">
        <f>E18*0.01*F13</f>
        <v>0</v>
      </c>
      <c r="G18" s="43">
        <f>E18+F18</f>
        <v>0</v>
      </c>
      <c r="H18" s="24"/>
    </row>
    <row r="19" spans="1:8" ht="14.45" customHeight="1" thickBot="1" x14ac:dyDescent="0.3">
      <c r="A19" s="29" t="s">
        <v>21</v>
      </c>
      <c r="B19" s="36"/>
      <c r="C19" s="25"/>
      <c r="D19" s="35"/>
      <c r="E19" s="17">
        <f>E17*4+E18*4</f>
        <v>0</v>
      </c>
      <c r="F19" s="31"/>
      <c r="G19" s="7"/>
      <c r="H19" s="24"/>
    </row>
    <row r="20" spans="1:8" s="9" customFormat="1" ht="14.3" x14ac:dyDescent="0.25">
      <c r="A20" s="19" t="s">
        <v>12</v>
      </c>
      <c r="B20" s="27"/>
      <c r="C20" s="27"/>
      <c r="D20" s="27"/>
      <c r="E20" s="27"/>
      <c r="F20" s="28"/>
      <c r="G20" s="28"/>
    </row>
    <row r="21" spans="1:8" s="9" customFormat="1" ht="14.95" thickBot="1" x14ac:dyDescent="0.3">
      <c r="A21" s="19"/>
      <c r="B21" s="27"/>
      <c r="C21" s="27"/>
      <c r="D21" s="27"/>
      <c r="E21" s="27"/>
      <c r="F21" s="28"/>
      <c r="G21" s="28"/>
    </row>
    <row r="22" spans="1:8" s="9" customFormat="1" ht="20.05" customHeight="1" x14ac:dyDescent="0.2">
      <c r="A22" s="66" t="s">
        <v>20</v>
      </c>
      <c r="B22" s="68" t="s">
        <v>0</v>
      </c>
      <c r="C22" s="68" t="s">
        <v>7</v>
      </c>
      <c r="D22" s="68" t="s">
        <v>1</v>
      </c>
      <c r="E22" s="68" t="s">
        <v>17</v>
      </c>
      <c r="F22" s="5" t="s">
        <v>10</v>
      </c>
      <c r="G22" s="70" t="s">
        <v>2</v>
      </c>
    </row>
    <row r="23" spans="1:8" s="9" customFormat="1" ht="66.099999999999994" customHeight="1" thickBot="1" x14ac:dyDescent="0.25">
      <c r="A23" s="67"/>
      <c r="B23" s="69"/>
      <c r="C23" s="69"/>
      <c r="D23" s="69"/>
      <c r="E23" s="69"/>
      <c r="F23" s="6">
        <v>21</v>
      </c>
      <c r="G23" s="71"/>
    </row>
    <row r="24" spans="1:8" s="9" customFormat="1" ht="27.85" thickBot="1" x14ac:dyDescent="0.25">
      <c r="A24" s="37" t="s">
        <v>3</v>
      </c>
      <c r="B24" s="44" t="s">
        <v>38</v>
      </c>
      <c r="C24" s="26">
        <v>1</v>
      </c>
      <c r="D24" s="11"/>
      <c r="E24" s="12">
        <f t="shared" ref="E24" si="3">C24*D24</f>
        <v>0</v>
      </c>
      <c r="F24" s="12">
        <f>E24*0.01*$F$8</f>
        <v>0</v>
      </c>
      <c r="G24" s="38">
        <f>E24+F24</f>
        <v>0</v>
      </c>
    </row>
    <row r="25" spans="1:8" s="9" customFormat="1" ht="14.95" thickBot="1" x14ac:dyDescent="0.3">
      <c r="A25" s="14" t="s">
        <v>19</v>
      </c>
      <c r="B25" s="15"/>
      <c r="C25" s="16"/>
      <c r="D25" s="16"/>
      <c r="E25" s="17">
        <f>SUM(E24:E24)</f>
        <v>0</v>
      </c>
      <c r="F25" s="18">
        <f>SUM(F24:F24)</f>
        <v>0</v>
      </c>
      <c r="G25" s="18">
        <f>SUM(G24:G24)</f>
        <v>0</v>
      </c>
    </row>
    <row r="26" spans="1:8" ht="10.050000000000001" customHeight="1" thickBot="1" x14ac:dyDescent="0.3">
      <c r="A26" s="32"/>
      <c r="B26" s="33"/>
      <c r="C26" s="33"/>
      <c r="D26" s="33"/>
      <c r="E26" s="34"/>
      <c r="F26" s="34"/>
      <c r="G26" s="39"/>
    </row>
    <row r="27" spans="1:8" ht="28.05" customHeight="1" x14ac:dyDescent="0.2">
      <c r="A27" s="66" t="s">
        <v>20</v>
      </c>
      <c r="B27" s="72" t="s">
        <v>8</v>
      </c>
      <c r="C27" s="74" t="s">
        <v>13</v>
      </c>
      <c r="D27" s="74" t="s">
        <v>9</v>
      </c>
      <c r="E27" s="74" t="s">
        <v>14</v>
      </c>
      <c r="F27" s="5" t="s">
        <v>10</v>
      </c>
      <c r="G27" s="64" t="s">
        <v>11</v>
      </c>
    </row>
    <row r="28" spans="1:8" ht="14.95" thickBot="1" x14ac:dyDescent="0.25">
      <c r="A28" s="67"/>
      <c r="B28" s="73"/>
      <c r="C28" s="75"/>
      <c r="D28" s="75"/>
      <c r="E28" s="75"/>
      <c r="F28" s="6">
        <v>21</v>
      </c>
      <c r="G28" s="65"/>
    </row>
    <row r="29" spans="1:8" ht="14.3" thickBot="1" x14ac:dyDescent="0.25">
      <c r="A29" s="37" t="s">
        <v>4</v>
      </c>
      <c r="B29" s="44" t="s">
        <v>23</v>
      </c>
      <c r="C29" s="45">
        <v>240</v>
      </c>
      <c r="D29" s="22"/>
      <c r="E29" s="23">
        <f t="shared" ref="E29" si="4">C29*D29</f>
        <v>0</v>
      </c>
      <c r="F29" s="12">
        <f>E29*0.01*$F$13</f>
        <v>0</v>
      </c>
      <c r="G29" s="38">
        <f t="shared" ref="G29" si="5">E29+F29</f>
        <v>0</v>
      </c>
    </row>
    <row r="30" spans="1:8" ht="13.95" customHeight="1" thickBot="1" x14ac:dyDescent="0.3">
      <c r="A30" s="29" t="s">
        <v>18</v>
      </c>
      <c r="B30" s="30"/>
      <c r="C30" s="25"/>
      <c r="D30" s="7"/>
      <c r="E30" s="8">
        <f>SUM(E29:E29)</f>
        <v>0</v>
      </c>
      <c r="F30" s="60"/>
      <c r="G30" s="61"/>
    </row>
    <row r="31" spans="1:8" ht="7" customHeight="1" thickBot="1" x14ac:dyDescent="0.3">
      <c r="A31" s="32"/>
      <c r="B31" s="33"/>
      <c r="C31" s="33"/>
      <c r="D31" s="33"/>
      <c r="E31" s="34"/>
      <c r="F31" s="34"/>
      <c r="G31" s="39"/>
    </row>
    <row r="32" spans="1:8" ht="13.95" customHeight="1" thickBot="1" x14ac:dyDescent="0.3">
      <c r="A32" s="40" t="s">
        <v>5</v>
      </c>
      <c r="B32" s="52" t="s">
        <v>32</v>
      </c>
      <c r="C32" s="62"/>
      <c r="D32" s="63"/>
      <c r="E32" s="41"/>
      <c r="F32" s="42">
        <f>E32*0.01*F28</f>
        <v>0</v>
      </c>
      <c r="G32" s="43">
        <f>E32+F32</f>
        <v>0</v>
      </c>
    </row>
    <row r="33" spans="1:7" ht="28.55" customHeight="1" thickBot="1" x14ac:dyDescent="0.3">
      <c r="A33" s="40" t="s">
        <v>30</v>
      </c>
      <c r="B33" s="46" t="s">
        <v>33</v>
      </c>
      <c r="C33" s="62"/>
      <c r="D33" s="63"/>
      <c r="E33" s="41"/>
      <c r="F33" s="42">
        <f>E33*0.01*F28</f>
        <v>0</v>
      </c>
      <c r="G33" s="43">
        <f>E33+F33</f>
        <v>0</v>
      </c>
    </row>
    <row r="34" spans="1:7" ht="31.1" customHeight="1" thickBot="1" x14ac:dyDescent="0.3">
      <c r="A34" s="29" t="s">
        <v>21</v>
      </c>
      <c r="B34" s="36"/>
      <c r="C34" s="25"/>
      <c r="D34" s="35"/>
      <c r="E34" s="17">
        <f>E32*4+E33*4</f>
        <v>0</v>
      </c>
      <c r="F34" s="31"/>
      <c r="G34" s="7"/>
    </row>
    <row r="35" spans="1:7" ht="14.3" x14ac:dyDescent="0.25">
      <c r="A35" s="19" t="s">
        <v>12</v>
      </c>
      <c r="B35" s="27"/>
      <c r="C35" s="27"/>
      <c r="D35" s="27"/>
      <c r="E35" s="27"/>
      <c r="F35" s="28"/>
      <c r="G35" s="28"/>
    </row>
    <row r="36" spans="1:7" ht="14.3" thickBot="1" x14ac:dyDescent="0.25">
      <c r="B36" s="10"/>
    </row>
    <row r="37" spans="1:7" ht="28.55" x14ac:dyDescent="0.2">
      <c r="A37" s="66" t="s">
        <v>20</v>
      </c>
      <c r="B37" s="68" t="s">
        <v>0</v>
      </c>
      <c r="C37" s="68" t="s">
        <v>7</v>
      </c>
      <c r="D37" s="68" t="s">
        <v>1</v>
      </c>
      <c r="E37" s="68" t="s">
        <v>17</v>
      </c>
      <c r="F37" s="5" t="s">
        <v>10</v>
      </c>
      <c r="G37" s="70" t="s">
        <v>2</v>
      </c>
    </row>
    <row r="38" spans="1:7" ht="14.95" thickBot="1" x14ac:dyDescent="0.25">
      <c r="A38" s="67"/>
      <c r="B38" s="69"/>
      <c r="C38" s="69"/>
      <c r="D38" s="69"/>
      <c r="E38" s="69"/>
      <c r="F38" s="6">
        <v>21</v>
      </c>
      <c r="G38" s="71"/>
    </row>
    <row r="39" spans="1:7" ht="27.85" thickBot="1" x14ac:dyDescent="0.25">
      <c r="A39" s="37" t="s">
        <v>3</v>
      </c>
      <c r="B39" s="44" t="s">
        <v>39</v>
      </c>
      <c r="C39" s="26">
        <v>1</v>
      </c>
      <c r="D39" s="11"/>
      <c r="E39" s="12">
        <f t="shared" ref="E39" si="6">C39*D39</f>
        <v>0</v>
      </c>
      <c r="F39" s="12">
        <f>E39*0.01*$F$8</f>
        <v>0</v>
      </c>
      <c r="G39" s="38">
        <f>E39+F39</f>
        <v>0</v>
      </c>
    </row>
    <row r="40" spans="1:7" ht="14.95" thickBot="1" x14ac:dyDescent="0.3">
      <c r="A40" s="14" t="s">
        <v>19</v>
      </c>
      <c r="B40" s="15"/>
      <c r="C40" s="16"/>
      <c r="D40" s="16"/>
      <c r="E40" s="17">
        <f>SUM(E39:E39)</f>
        <v>0</v>
      </c>
      <c r="F40" s="18">
        <f>SUM(F39:F39)</f>
        <v>0</v>
      </c>
      <c r="G40" s="18">
        <f>SUM(G39:G39)</f>
        <v>0</v>
      </c>
    </row>
    <row r="41" spans="1:7" ht="9.5500000000000007" customHeight="1" thickBot="1" x14ac:dyDescent="0.3">
      <c r="A41" s="32"/>
      <c r="B41" s="33"/>
      <c r="C41" s="33"/>
      <c r="D41" s="33"/>
      <c r="E41" s="34"/>
      <c r="F41" s="34"/>
      <c r="G41" s="39"/>
    </row>
    <row r="42" spans="1:7" ht="28.55" x14ac:dyDescent="0.2">
      <c r="A42" s="66" t="s">
        <v>20</v>
      </c>
      <c r="B42" s="72" t="s">
        <v>8</v>
      </c>
      <c r="C42" s="74" t="s">
        <v>13</v>
      </c>
      <c r="D42" s="74" t="s">
        <v>9</v>
      </c>
      <c r="E42" s="74" t="s">
        <v>14</v>
      </c>
      <c r="F42" s="5" t="s">
        <v>10</v>
      </c>
      <c r="G42" s="64" t="s">
        <v>11</v>
      </c>
    </row>
    <row r="43" spans="1:7" ht="14.95" thickBot="1" x14ac:dyDescent="0.25">
      <c r="A43" s="67"/>
      <c r="B43" s="73"/>
      <c r="C43" s="75"/>
      <c r="D43" s="75"/>
      <c r="E43" s="75"/>
      <c r="F43" s="6">
        <v>21</v>
      </c>
      <c r="G43" s="65"/>
    </row>
    <row r="44" spans="1:7" ht="14.3" thickBot="1" x14ac:dyDescent="0.25">
      <c r="A44" s="37" t="s">
        <v>4</v>
      </c>
      <c r="B44" s="44" t="s">
        <v>23</v>
      </c>
      <c r="C44" s="45">
        <v>240</v>
      </c>
      <c r="D44" s="22"/>
      <c r="E44" s="23">
        <f t="shared" ref="E44" si="7">C44*D44</f>
        <v>0</v>
      </c>
      <c r="F44" s="12">
        <f>E44*0.01*$F$13</f>
        <v>0</v>
      </c>
      <c r="G44" s="38">
        <f t="shared" ref="G44" si="8">E44+F44</f>
        <v>0</v>
      </c>
    </row>
    <row r="45" spans="1:7" ht="14.95" thickBot="1" x14ac:dyDescent="0.3">
      <c r="A45" s="29" t="s">
        <v>18</v>
      </c>
      <c r="B45" s="30"/>
      <c r="C45" s="25"/>
      <c r="D45" s="7"/>
      <c r="E45" s="8">
        <f>SUM(E44:E44)</f>
        <v>0</v>
      </c>
      <c r="F45" s="60"/>
      <c r="G45" s="61"/>
    </row>
    <row r="46" spans="1:7" ht="14.95" thickBot="1" x14ac:dyDescent="0.3">
      <c r="A46" s="32"/>
      <c r="B46" s="33"/>
      <c r="C46" s="33"/>
      <c r="D46" s="33"/>
      <c r="E46" s="34"/>
      <c r="F46" s="34"/>
      <c r="G46" s="39"/>
    </row>
    <row r="47" spans="1:7" ht="28.55" thickBot="1" x14ac:dyDescent="0.3">
      <c r="A47" s="40" t="s">
        <v>5</v>
      </c>
      <c r="B47" s="52" t="s">
        <v>32</v>
      </c>
      <c r="C47" s="62"/>
      <c r="D47" s="63"/>
      <c r="E47" s="41"/>
      <c r="F47" s="42">
        <f>E47*0.01*F43</f>
        <v>0</v>
      </c>
      <c r="G47" s="43">
        <f>E47+F47</f>
        <v>0</v>
      </c>
    </row>
    <row r="48" spans="1:7" ht="28.55" thickBot="1" x14ac:dyDescent="0.3">
      <c r="A48" s="40" t="s">
        <v>30</v>
      </c>
      <c r="B48" s="46" t="s">
        <v>33</v>
      </c>
      <c r="C48" s="62"/>
      <c r="D48" s="63"/>
      <c r="E48" s="41"/>
      <c r="F48" s="42">
        <f>E48*0.01*F43</f>
        <v>0</v>
      </c>
      <c r="G48" s="43">
        <f>E48+F48</f>
        <v>0</v>
      </c>
    </row>
    <row r="49" spans="1:7" ht="14.95" thickBot="1" x14ac:dyDescent="0.3">
      <c r="A49" s="29" t="s">
        <v>21</v>
      </c>
      <c r="B49" s="36"/>
      <c r="C49" s="25"/>
      <c r="D49" s="35"/>
      <c r="E49" s="17">
        <f>E47*4+E48*4</f>
        <v>0</v>
      </c>
      <c r="F49" s="31"/>
      <c r="G49" s="7"/>
    </row>
    <row r="50" spans="1:7" ht="14.3" x14ac:dyDescent="0.25">
      <c r="A50" s="19" t="s">
        <v>12</v>
      </c>
      <c r="B50" s="27"/>
      <c r="C50" s="27"/>
      <c r="D50" s="27"/>
      <c r="E50" s="27"/>
      <c r="F50" s="28"/>
      <c r="G50" s="28"/>
    </row>
    <row r="51" spans="1:7" ht="14.3" thickBot="1" x14ac:dyDescent="0.25"/>
    <row r="52" spans="1:7" ht="28.55" x14ac:dyDescent="0.2">
      <c r="A52" s="66" t="s">
        <v>20</v>
      </c>
      <c r="B52" s="68" t="s">
        <v>0</v>
      </c>
      <c r="C52" s="68" t="s">
        <v>7</v>
      </c>
      <c r="D52" s="68" t="s">
        <v>1</v>
      </c>
      <c r="E52" s="68" t="s">
        <v>17</v>
      </c>
      <c r="F52" s="5" t="s">
        <v>10</v>
      </c>
      <c r="G52" s="70" t="s">
        <v>2</v>
      </c>
    </row>
    <row r="53" spans="1:7" ht="14.95" thickBot="1" x14ac:dyDescent="0.25">
      <c r="A53" s="67"/>
      <c r="B53" s="69"/>
      <c r="C53" s="69"/>
      <c r="D53" s="69"/>
      <c r="E53" s="69"/>
      <c r="F53" s="6">
        <v>21</v>
      </c>
      <c r="G53" s="71"/>
    </row>
    <row r="54" spans="1:7" ht="27.85" thickBot="1" x14ac:dyDescent="0.25">
      <c r="A54" s="37" t="s">
        <v>3</v>
      </c>
      <c r="B54" s="44" t="s">
        <v>40</v>
      </c>
      <c r="C54" s="26">
        <v>1</v>
      </c>
      <c r="D54" s="11"/>
      <c r="E54" s="12">
        <f t="shared" ref="E54" si="9">C54*D54</f>
        <v>0</v>
      </c>
      <c r="F54" s="12">
        <f>E54*0.01*$F$8</f>
        <v>0</v>
      </c>
      <c r="G54" s="38">
        <f>E54+F54</f>
        <v>0</v>
      </c>
    </row>
    <row r="55" spans="1:7" ht="14.95" thickBot="1" x14ac:dyDescent="0.3">
      <c r="A55" s="14" t="s">
        <v>19</v>
      </c>
      <c r="B55" s="15"/>
      <c r="C55" s="16"/>
      <c r="D55" s="16"/>
      <c r="E55" s="17">
        <f>SUM(E54:E54)</f>
        <v>0</v>
      </c>
      <c r="F55" s="18">
        <f>SUM(F54:F54)</f>
        <v>0</v>
      </c>
      <c r="G55" s="18">
        <f>SUM(G54:G54)</f>
        <v>0</v>
      </c>
    </row>
    <row r="56" spans="1:7" ht="8" customHeight="1" thickBot="1" x14ac:dyDescent="0.3">
      <c r="A56" s="32"/>
      <c r="B56" s="33"/>
      <c r="C56" s="33"/>
      <c r="D56" s="33"/>
      <c r="E56" s="34"/>
      <c r="F56" s="34"/>
      <c r="G56" s="39"/>
    </row>
    <row r="57" spans="1:7" ht="28.55" x14ac:dyDescent="0.2">
      <c r="A57" s="66" t="s">
        <v>20</v>
      </c>
      <c r="B57" s="72" t="s">
        <v>8</v>
      </c>
      <c r="C57" s="74" t="s">
        <v>13</v>
      </c>
      <c r="D57" s="74" t="s">
        <v>9</v>
      </c>
      <c r="E57" s="74" t="s">
        <v>14</v>
      </c>
      <c r="F57" s="5" t="s">
        <v>10</v>
      </c>
      <c r="G57" s="64" t="s">
        <v>11</v>
      </c>
    </row>
    <row r="58" spans="1:7" ht="14.95" thickBot="1" x14ac:dyDescent="0.25">
      <c r="A58" s="67"/>
      <c r="B58" s="73"/>
      <c r="C58" s="75"/>
      <c r="D58" s="75"/>
      <c r="E58" s="75"/>
      <c r="F58" s="6">
        <v>21</v>
      </c>
      <c r="G58" s="65"/>
    </row>
    <row r="59" spans="1:7" ht="14.3" thickBot="1" x14ac:dyDescent="0.25">
      <c r="A59" s="37" t="s">
        <v>4</v>
      </c>
      <c r="B59" s="44" t="s">
        <v>23</v>
      </c>
      <c r="C59" s="45">
        <v>240</v>
      </c>
      <c r="D59" s="22"/>
      <c r="E59" s="23">
        <f t="shared" ref="E59" si="10">C59*D59</f>
        <v>0</v>
      </c>
      <c r="F59" s="12">
        <f>E59*0.01*$F$13</f>
        <v>0</v>
      </c>
      <c r="G59" s="38">
        <f t="shared" ref="G59" si="11">E59+F59</f>
        <v>0</v>
      </c>
    </row>
    <row r="60" spans="1:7" ht="14.95" thickBot="1" x14ac:dyDescent="0.3">
      <c r="A60" s="29" t="s">
        <v>18</v>
      </c>
      <c r="B60" s="30"/>
      <c r="C60" s="25"/>
      <c r="D60" s="7"/>
      <c r="E60" s="8">
        <f>SUM(E59:E59)</f>
        <v>0</v>
      </c>
      <c r="F60" s="60"/>
      <c r="G60" s="61"/>
    </row>
    <row r="61" spans="1:7" ht="9.5500000000000007" customHeight="1" thickBot="1" x14ac:dyDescent="0.3">
      <c r="A61" s="32"/>
      <c r="B61" s="33"/>
      <c r="C61" s="33"/>
      <c r="D61" s="33"/>
      <c r="E61" s="34"/>
      <c r="F61" s="34"/>
      <c r="G61" s="39"/>
    </row>
    <row r="62" spans="1:7" ht="28.55" thickBot="1" x14ac:dyDescent="0.3">
      <c r="A62" s="40" t="s">
        <v>5</v>
      </c>
      <c r="B62" s="52" t="s">
        <v>32</v>
      </c>
      <c r="C62" s="62"/>
      <c r="D62" s="63"/>
      <c r="E62" s="41"/>
      <c r="F62" s="42">
        <f>E62*0.01*F58</f>
        <v>0</v>
      </c>
      <c r="G62" s="43">
        <f>E62+F62</f>
        <v>0</v>
      </c>
    </row>
    <row r="63" spans="1:7" ht="28.55" thickBot="1" x14ac:dyDescent="0.3">
      <c r="A63" s="40" t="s">
        <v>30</v>
      </c>
      <c r="B63" s="46" t="s">
        <v>33</v>
      </c>
      <c r="C63" s="62"/>
      <c r="D63" s="63"/>
      <c r="E63" s="41"/>
      <c r="F63" s="42">
        <f>E63*0.01*F58</f>
        <v>0</v>
      </c>
      <c r="G63" s="43">
        <f>E63+F63</f>
        <v>0</v>
      </c>
    </row>
    <row r="64" spans="1:7" ht="14.95" thickBot="1" x14ac:dyDescent="0.3">
      <c r="A64" s="29" t="s">
        <v>21</v>
      </c>
      <c r="B64" s="36"/>
      <c r="C64" s="25"/>
      <c r="D64" s="35"/>
      <c r="E64" s="17">
        <f>E62*4+E63*4</f>
        <v>0</v>
      </c>
      <c r="F64" s="31"/>
      <c r="G64" s="7"/>
    </row>
    <row r="65" spans="1:7" ht="14.3" x14ac:dyDescent="0.25">
      <c r="A65" s="19" t="s">
        <v>12</v>
      </c>
      <c r="B65" s="27"/>
      <c r="C65" s="27"/>
      <c r="D65" s="27"/>
      <c r="E65" s="27"/>
      <c r="F65" s="28"/>
      <c r="G65" s="28"/>
    </row>
    <row r="66" spans="1:7" ht="14.3" thickBot="1" x14ac:dyDescent="0.25"/>
    <row r="67" spans="1:7" ht="28.55" x14ac:dyDescent="0.2">
      <c r="A67" s="66" t="s">
        <v>20</v>
      </c>
      <c r="B67" s="68" t="s">
        <v>0</v>
      </c>
      <c r="C67" s="68" t="s">
        <v>7</v>
      </c>
      <c r="D67" s="68" t="s">
        <v>1</v>
      </c>
      <c r="E67" s="68" t="s">
        <v>17</v>
      </c>
      <c r="F67" s="5" t="s">
        <v>10</v>
      </c>
      <c r="G67" s="70" t="s">
        <v>2</v>
      </c>
    </row>
    <row r="68" spans="1:7" ht="14.95" thickBot="1" x14ac:dyDescent="0.25">
      <c r="A68" s="67"/>
      <c r="B68" s="69"/>
      <c r="C68" s="69"/>
      <c r="D68" s="69"/>
      <c r="E68" s="69"/>
      <c r="F68" s="6">
        <v>21</v>
      </c>
      <c r="G68" s="71"/>
    </row>
    <row r="69" spans="1:7" ht="27.85" thickBot="1" x14ac:dyDescent="0.25">
      <c r="A69" s="37" t="s">
        <v>3</v>
      </c>
      <c r="B69" s="44" t="s">
        <v>41</v>
      </c>
      <c r="C69" s="26">
        <v>1</v>
      </c>
      <c r="D69" s="11"/>
      <c r="E69" s="12">
        <f t="shared" ref="E69" si="12">C69*D69</f>
        <v>0</v>
      </c>
      <c r="F69" s="12">
        <f>E69*0.01*$F$8</f>
        <v>0</v>
      </c>
      <c r="G69" s="38">
        <f>E69+F69</f>
        <v>0</v>
      </c>
    </row>
    <row r="70" spans="1:7" ht="14.95" thickBot="1" x14ac:dyDescent="0.3">
      <c r="A70" s="14" t="s">
        <v>19</v>
      </c>
      <c r="B70" s="15"/>
      <c r="C70" s="16"/>
      <c r="D70" s="16"/>
      <c r="E70" s="17">
        <f>SUM(E69:E69)</f>
        <v>0</v>
      </c>
      <c r="F70" s="18">
        <f>SUM(F69:F69)</f>
        <v>0</v>
      </c>
      <c r="G70" s="18">
        <f>SUM(G69:G69)</f>
        <v>0</v>
      </c>
    </row>
    <row r="71" spans="1:7" ht="14.95" thickBot="1" x14ac:dyDescent="0.3">
      <c r="A71" s="32"/>
      <c r="B71" s="33"/>
      <c r="C71" s="33"/>
      <c r="D71" s="33"/>
      <c r="E71" s="34"/>
      <c r="F71" s="34"/>
      <c r="G71" s="39"/>
    </row>
    <row r="72" spans="1:7" ht="28.55" x14ac:dyDescent="0.2">
      <c r="A72" s="66" t="s">
        <v>20</v>
      </c>
      <c r="B72" s="72" t="s">
        <v>8</v>
      </c>
      <c r="C72" s="74" t="s">
        <v>13</v>
      </c>
      <c r="D72" s="74" t="s">
        <v>9</v>
      </c>
      <c r="E72" s="74" t="s">
        <v>14</v>
      </c>
      <c r="F72" s="5" t="s">
        <v>10</v>
      </c>
      <c r="G72" s="64" t="s">
        <v>11</v>
      </c>
    </row>
    <row r="73" spans="1:7" ht="14.95" thickBot="1" x14ac:dyDescent="0.25">
      <c r="A73" s="67"/>
      <c r="B73" s="73"/>
      <c r="C73" s="75"/>
      <c r="D73" s="75"/>
      <c r="E73" s="75"/>
      <c r="F73" s="6">
        <v>21</v>
      </c>
      <c r="G73" s="65"/>
    </row>
    <row r="74" spans="1:7" ht="14.3" thickBot="1" x14ac:dyDescent="0.25">
      <c r="A74" s="37" t="s">
        <v>4</v>
      </c>
      <c r="B74" s="44" t="s">
        <v>23</v>
      </c>
      <c r="C74" s="45">
        <v>240</v>
      </c>
      <c r="D74" s="22"/>
      <c r="E74" s="23">
        <f t="shared" ref="E74" si="13">C74*D74</f>
        <v>0</v>
      </c>
      <c r="F74" s="12">
        <f>E74*0.01*$F$13</f>
        <v>0</v>
      </c>
      <c r="G74" s="38">
        <f t="shared" ref="G74" si="14">E74+F74</f>
        <v>0</v>
      </c>
    </row>
    <row r="75" spans="1:7" ht="14.95" thickBot="1" x14ac:dyDescent="0.3">
      <c r="A75" s="29" t="s">
        <v>18</v>
      </c>
      <c r="B75" s="30"/>
      <c r="C75" s="25"/>
      <c r="D75" s="7"/>
      <c r="E75" s="8">
        <f>SUM(E74:E74)</f>
        <v>0</v>
      </c>
      <c r="F75" s="60"/>
      <c r="G75" s="61"/>
    </row>
    <row r="76" spans="1:7" ht="14.95" thickBot="1" x14ac:dyDescent="0.3">
      <c r="A76" s="32"/>
      <c r="B76" s="33"/>
      <c r="C76" s="33"/>
      <c r="D76" s="33"/>
      <c r="E76" s="34"/>
      <c r="F76" s="34"/>
      <c r="G76" s="39"/>
    </row>
    <row r="77" spans="1:7" ht="28.55" thickBot="1" x14ac:dyDescent="0.3">
      <c r="A77" s="40" t="s">
        <v>5</v>
      </c>
      <c r="B77" s="52" t="s">
        <v>32</v>
      </c>
      <c r="C77" s="62"/>
      <c r="D77" s="63"/>
      <c r="E77" s="41"/>
      <c r="F77" s="42">
        <f>E77*0.01*F73</f>
        <v>0</v>
      </c>
      <c r="G77" s="43">
        <f>E77+F77</f>
        <v>0</v>
      </c>
    </row>
    <row r="78" spans="1:7" ht="28.55" thickBot="1" x14ac:dyDescent="0.3">
      <c r="A78" s="40" t="s">
        <v>30</v>
      </c>
      <c r="B78" s="46" t="s">
        <v>33</v>
      </c>
      <c r="C78" s="62"/>
      <c r="D78" s="63"/>
      <c r="E78" s="41"/>
      <c r="F78" s="42">
        <f>E78*0.01*F73</f>
        <v>0</v>
      </c>
      <c r="G78" s="43">
        <f>E78+F78</f>
        <v>0</v>
      </c>
    </row>
    <row r="79" spans="1:7" ht="14.95" thickBot="1" x14ac:dyDescent="0.3">
      <c r="A79" s="29" t="s">
        <v>21</v>
      </c>
      <c r="B79" s="36"/>
      <c r="C79" s="25"/>
      <c r="D79" s="35"/>
      <c r="E79" s="17">
        <f>E77*4+E78*4</f>
        <v>0</v>
      </c>
      <c r="F79" s="31"/>
      <c r="G79" s="7"/>
    </row>
    <row r="80" spans="1:7" x14ac:dyDescent="0.2">
      <c r="A80" s="19" t="s">
        <v>12</v>
      </c>
    </row>
    <row r="84" spans="1:7" ht="14.3" x14ac:dyDescent="0.25">
      <c r="A84" s="20" t="s">
        <v>16</v>
      </c>
    </row>
    <row r="85" spans="1:7" ht="14.3" x14ac:dyDescent="0.25">
      <c r="A85" s="21" t="s">
        <v>24</v>
      </c>
    </row>
    <row r="86" spans="1:7" x14ac:dyDescent="0.2">
      <c r="A86" s="76" t="s">
        <v>28</v>
      </c>
      <c r="B86" s="76"/>
      <c r="C86" s="76"/>
      <c r="D86" s="76"/>
      <c r="E86" s="76"/>
      <c r="F86" s="76"/>
      <c r="G86" s="76"/>
    </row>
    <row r="87" spans="1:7" x14ac:dyDescent="0.2">
      <c r="A87" s="59" t="s">
        <v>22</v>
      </c>
      <c r="B87" s="59"/>
      <c r="C87" s="59"/>
      <c r="D87" s="59"/>
      <c r="E87" s="59"/>
      <c r="F87" s="59"/>
      <c r="G87" s="59"/>
    </row>
    <row r="88" spans="1:7" ht="42.8" customHeight="1" x14ac:dyDescent="0.2">
      <c r="A88" s="59" t="s">
        <v>36</v>
      </c>
      <c r="B88" s="59"/>
      <c r="C88" s="59"/>
      <c r="D88" s="59"/>
      <c r="E88" s="59"/>
      <c r="F88" s="59"/>
      <c r="G88" s="59"/>
    </row>
    <row r="89" spans="1:7" ht="28.55" customHeight="1" x14ac:dyDescent="0.2">
      <c r="A89" s="59" t="s">
        <v>48</v>
      </c>
      <c r="B89" s="59"/>
      <c r="C89" s="59"/>
      <c r="D89" s="59"/>
      <c r="E89" s="59"/>
      <c r="F89" s="59"/>
      <c r="G89" s="59"/>
    </row>
    <row r="90" spans="1:7" ht="28.55" customHeight="1" x14ac:dyDescent="0.2">
      <c r="A90" s="59" t="s">
        <v>49</v>
      </c>
      <c r="B90" s="59"/>
      <c r="C90" s="59"/>
      <c r="D90" s="59"/>
      <c r="E90" s="59"/>
      <c r="F90" s="59"/>
      <c r="G90" s="59"/>
    </row>
    <row r="91" spans="1:7" x14ac:dyDescent="0.2">
      <c r="A91" s="76" t="s">
        <v>6</v>
      </c>
      <c r="B91" s="76"/>
      <c r="C91" s="76"/>
      <c r="D91" s="76"/>
      <c r="E91" s="76"/>
      <c r="F91" s="76"/>
      <c r="G91" s="76"/>
    </row>
    <row r="92" spans="1:7" x14ac:dyDescent="0.2">
      <c r="A92" s="76" t="s">
        <v>15</v>
      </c>
      <c r="B92" s="76"/>
      <c r="C92" s="76"/>
      <c r="D92" s="76"/>
      <c r="E92" s="76"/>
      <c r="F92" s="76"/>
      <c r="G92" s="76"/>
    </row>
  </sheetData>
  <mergeCells count="82">
    <mergeCell ref="G72:G73"/>
    <mergeCell ref="F75:G75"/>
    <mergeCell ref="C77:D77"/>
    <mergeCell ref="C78:D78"/>
    <mergeCell ref="A72:A73"/>
    <mergeCell ref="B72:B73"/>
    <mergeCell ref="C72:C73"/>
    <mergeCell ref="D72:D73"/>
    <mergeCell ref="E72:E73"/>
    <mergeCell ref="G57:G58"/>
    <mergeCell ref="F60:G60"/>
    <mergeCell ref="C62:D62"/>
    <mergeCell ref="C63:D63"/>
    <mergeCell ref="A67:A68"/>
    <mergeCell ref="B67:B68"/>
    <mergeCell ref="C67:C68"/>
    <mergeCell ref="D67:D68"/>
    <mergeCell ref="E67:E68"/>
    <mergeCell ref="G67:G68"/>
    <mergeCell ref="A57:A58"/>
    <mergeCell ref="B57:B58"/>
    <mergeCell ref="C57:C58"/>
    <mergeCell ref="D57:D58"/>
    <mergeCell ref="E57:E58"/>
    <mergeCell ref="G42:G43"/>
    <mergeCell ref="F45:G45"/>
    <mergeCell ref="C47:D47"/>
    <mergeCell ref="C48:D48"/>
    <mergeCell ref="A52:A53"/>
    <mergeCell ref="B52:B53"/>
    <mergeCell ref="C52:C53"/>
    <mergeCell ref="D52:D53"/>
    <mergeCell ref="E52:E53"/>
    <mergeCell ref="G52:G53"/>
    <mergeCell ref="A42:A43"/>
    <mergeCell ref="B42:B43"/>
    <mergeCell ref="C42:C43"/>
    <mergeCell ref="D42:D43"/>
    <mergeCell ref="E42:E43"/>
    <mergeCell ref="F30:G30"/>
    <mergeCell ref="C32:D32"/>
    <mergeCell ref="C33:D33"/>
    <mergeCell ref="A37:A38"/>
    <mergeCell ref="B37:B38"/>
    <mergeCell ref="C37:C38"/>
    <mergeCell ref="D37:D38"/>
    <mergeCell ref="E37:E38"/>
    <mergeCell ref="G37:G38"/>
    <mergeCell ref="G22:G23"/>
    <mergeCell ref="A27:A28"/>
    <mergeCell ref="B27:B28"/>
    <mergeCell ref="C27:C28"/>
    <mergeCell ref="D27:D28"/>
    <mergeCell ref="E27:E28"/>
    <mergeCell ref="G27:G28"/>
    <mergeCell ref="A22:A23"/>
    <mergeCell ref="B22:B23"/>
    <mergeCell ref="C22:C23"/>
    <mergeCell ref="D22:D23"/>
    <mergeCell ref="E22:E23"/>
    <mergeCell ref="A92:G92"/>
    <mergeCell ref="A86:G86"/>
    <mergeCell ref="A87:G87"/>
    <mergeCell ref="A90:G90"/>
    <mergeCell ref="A91:G91"/>
    <mergeCell ref="A88:G88"/>
    <mergeCell ref="A89:G89"/>
    <mergeCell ref="F15:G15"/>
    <mergeCell ref="C17:D17"/>
    <mergeCell ref="G12:G13"/>
    <mergeCell ref="A7:A8"/>
    <mergeCell ref="B7:B8"/>
    <mergeCell ref="C7:C8"/>
    <mergeCell ref="D7:D8"/>
    <mergeCell ref="E7:E8"/>
    <mergeCell ref="G7:G8"/>
    <mergeCell ref="A12:A13"/>
    <mergeCell ref="B12:B13"/>
    <mergeCell ref="C12:C13"/>
    <mergeCell ref="D12:D13"/>
    <mergeCell ref="E12:E13"/>
    <mergeCell ref="C18:D18"/>
  </mergeCells>
  <pageMargins left="0.25" right="0.25" top="0.75" bottom="0.75" header="0.3" footer="0.3"/>
  <pageSetup paperSize="9" scale="9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13"/>
  <sheetViews>
    <sheetView workbookViewId="0">
      <selection activeCell="B20" sqref="B20"/>
    </sheetView>
  </sheetViews>
  <sheetFormatPr defaultColWidth="21" defaultRowHeight="13.6" x14ac:dyDescent="0.2"/>
  <cols>
    <col min="1" max="1" width="43.125" style="47" customWidth="1"/>
    <col min="2" max="2" width="31.125" style="47" customWidth="1"/>
    <col min="3" max="3" width="21" style="47" customWidth="1"/>
    <col min="4" max="16384" width="21" style="47"/>
  </cols>
  <sheetData>
    <row r="1" spans="1:2" x14ac:dyDescent="0.2">
      <c r="A1" s="1" t="s">
        <v>34</v>
      </c>
    </row>
    <row r="2" spans="1:2" x14ac:dyDescent="0.2">
      <c r="A2" s="1"/>
    </row>
    <row r="3" spans="1:2" ht="13.6" customHeight="1" x14ac:dyDescent="0.25">
      <c r="A3" s="48" t="s">
        <v>25</v>
      </c>
      <c r="B3" s="50" t="str">
        <f>NIS!B4</f>
        <v>Vyplnit obchodní název dodavatele</v>
      </c>
    </row>
    <row r="5" spans="1:2" x14ac:dyDescent="0.2">
      <c r="A5" s="47" t="s">
        <v>29</v>
      </c>
      <c r="B5" s="47">
        <v>15</v>
      </c>
    </row>
    <row r="6" spans="1:2" x14ac:dyDescent="0.2">
      <c r="A6" s="53" t="s">
        <v>42</v>
      </c>
      <c r="B6" s="54">
        <f>NIS!E10+B5*(NIS!E15+NIS!E19)</f>
        <v>0</v>
      </c>
    </row>
    <row r="7" spans="1:2" x14ac:dyDescent="0.2">
      <c r="A7" s="53" t="s">
        <v>43</v>
      </c>
      <c r="B7" s="54">
        <f>NIS!E25+B5*(NIS!E30+NIS!E34)</f>
        <v>0</v>
      </c>
    </row>
    <row r="8" spans="1:2" x14ac:dyDescent="0.2">
      <c r="A8" s="53" t="s">
        <v>44</v>
      </c>
      <c r="B8" s="54">
        <f>NIS!E40+B5*(NIS!E45+NIS!E49)</f>
        <v>0</v>
      </c>
    </row>
    <row r="9" spans="1:2" x14ac:dyDescent="0.2">
      <c r="A9" s="53" t="s">
        <v>45</v>
      </c>
      <c r="B9" s="54">
        <f>NIS!E55+B5*(NIS!E60+NIS!E64)</f>
        <v>0</v>
      </c>
    </row>
    <row r="10" spans="1:2" ht="14.3" thickBot="1" x14ac:dyDescent="0.25">
      <c r="A10" s="55" t="s">
        <v>46</v>
      </c>
      <c r="B10" s="56">
        <f>NIS!E70+B5*(NIS!E75+NIS!E79)</f>
        <v>0</v>
      </c>
    </row>
    <row r="11" spans="1:2" ht="14.95" thickBot="1" x14ac:dyDescent="0.3">
      <c r="A11" s="57" t="s">
        <v>47</v>
      </c>
      <c r="B11" s="58">
        <f>SUM(B6:B10)</f>
        <v>0</v>
      </c>
    </row>
    <row r="13" spans="1:2" x14ac:dyDescent="0.2">
      <c r="A13" s="51"/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NIS</vt:lpstr>
      <vt:lpstr>Nabídková cena 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Petr</cp:lastModifiedBy>
  <cp:lastPrinted>2018-03-23T08:45:28Z</cp:lastPrinted>
  <dcterms:created xsi:type="dcterms:W3CDTF">2017-07-10T12:48:42Z</dcterms:created>
  <dcterms:modified xsi:type="dcterms:W3CDTF">2019-11-06T22:59:02Z</dcterms:modified>
</cp:coreProperties>
</file>